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Table 3-10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<sst xmlns="http://schemas.openxmlformats.org/spreadsheetml/2006/main" count="98" uniqueCount="98">
  <si>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a.</t>
  </si>
  <si>
    <t>b.</t>
  </si>
  <si>
    <t>T</t>
  </si>
  <si>
    <t>Rice, wheat production</t>
  </si>
  <si>
    <t>Other cultivation and seed planting</t>
  </si>
  <si>
    <t>Livestock, poultry</t>
  </si>
  <si>
    <t>Veterinary, farming services</t>
  </si>
  <si>
    <t>Forestry</t>
  </si>
  <si>
    <t>Marine products</t>
  </si>
  <si>
    <t>Coal, lignite mining</t>
  </si>
  <si>
    <t>Metal mining</t>
  </si>
  <si>
    <t>Crude oil, natural gas exploration</t>
  </si>
  <si>
    <t>Quarry, gravel extraction, other mining</t>
  </si>
  <si>
    <t>Livestock products</t>
  </si>
  <si>
    <t>Processed marine products</t>
  </si>
  <si>
    <t>Rice polishing, flour milling</t>
  </si>
  <si>
    <t xml:space="preserve">Other foods </t>
  </si>
  <si>
    <t>Beverages</t>
  </si>
  <si>
    <t>Tobacco</t>
  </si>
  <si>
    <t>Silk</t>
  </si>
  <si>
    <t>Spinning</t>
  </si>
  <si>
    <t>Fabrics and other textile products</t>
  </si>
  <si>
    <t>Apparel and accessories</t>
  </si>
  <si>
    <t>Lumber and wood products</t>
  </si>
  <si>
    <t>Furniture</t>
  </si>
  <si>
    <t>Pulp, paper, paper products</t>
  </si>
  <si>
    <t>Publishing and printing</t>
  </si>
  <si>
    <t>Leather and leather products</t>
  </si>
  <si>
    <t>Rubber products</t>
  </si>
  <si>
    <t>Basic chemicals</t>
  </si>
  <si>
    <t>Chemical fibers</t>
  </si>
  <si>
    <t>Other chemicals</t>
  </si>
  <si>
    <t>Petroleum products</t>
  </si>
  <si>
    <t>Coal products</t>
  </si>
  <si>
    <t>Stone, clay &amp; glass products</t>
  </si>
  <si>
    <t xml:space="preserve">Steel manufacturing </t>
  </si>
  <si>
    <t>Other steel</t>
  </si>
  <si>
    <t>Non-ferrous metals</t>
  </si>
  <si>
    <t>Metal products</t>
  </si>
  <si>
    <t>General machinery equipment</t>
  </si>
  <si>
    <t>Electrical machinery</t>
  </si>
  <si>
    <t>Equipment and supplies for household use</t>
  </si>
  <si>
    <t>Other electrical machinery</t>
  </si>
  <si>
    <t>Motor vehicles</t>
  </si>
  <si>
    <t>Ships</t>
  </si>
  <si>
    <t>Precision machinery &amp; equipment</t>
  </si>
  <si>
    <t>Other manufacturing</t>
  </si>
  <si>
    <t>Construction</t>
  </si>
  <si>
    <t>Civil engineering</t>
  </si>
  <si>
    <t>Electricity</t>
  </si>
  <si>
    <t>Gas, heat supply</t>
  </si>
  <si>
    <t>Waterworks</t>
  </si>
  <si>
    <t>Water supply for industrial use</t>
  </si>
  <si>
    <t>Waste disposal</t>
  </si>
  <si>
    <t>Wholesale</t>
  </si>
  <si>
    <t>Retail</t>
  </si>
  <si>
    <t>Finance</t>
  </si>
  <si>
    <t>Insurance</t>
  </si>
  <si>
    <t>Real estate</t>
  </si>
  <si>
    <t>Housing</t>
  </si>
  <si>
    <t>Railway</t>
  </si>
  <si>
    <t>Road transportation</t>
  </si>
  <si>
    <t>Water transportation</t>
  </si>
  <si>
    <t>Air transportation</t>
  </si>
  <si>
    <t>Other transportation, packing</t>
  </si>
  <si>
    <t xml:space="preserve">Telegraph, telephone </t>
  </si>
  <si>
    <t>Mail</t>
  </si>
  <si>
    <t>Education (private, non-profit)</t>
  </si>
  <si>
    <t>Research</t>
  </si>
  <si>
    <t>Medical, hygiene (private)</t>
  </si>
  <si>
    <t>Other public services</t>
  </si>
  <si>
    <t>Advertising</t>
  </si>
  <si>
    <t>Rental of office equipment and goods</t>
  </si>
  <si>
    <t>Other services for businesses</t>
  </si>
  <si>
    <t>Entertainment</t>
  </si>
  <si>
    <t>Broadcasting</t>
  </si>
  <si>
    <t>Restaurants</t>
  </si>
  <si>
    <t>Inns</t>
  </si>
  <si>
    <t>Other services for individuals</t>
  </si>
  <si>
    <t>Education (public)</t>
  </si>
  <si>
    <t>Medical, hygiene (public)</t>
  </si>
  <si>
    <t>Public administration</t>
  </si>
  <si>
    <t>Medical, hygiene (non-profit)</t>
  </si>
  <si>
    <t>Others (non-profit)</t>
  </si>
  <si>
    <t>JIP Industry Code</t>
  </si>
  <si>
    <t>JIP industry name</t>
  </si>
  <si>
    <t>Other transportation equipment</t>
  </si>
  <si>
    <t>Private sector</t>
  </si>
  <si>
    <t>e. Total of government and private sector</t>
  </si>
  <si>
    <t>: Deduction amount for adjustment</t>
  </si>
  <si>
    <t>Government sector    (before adjustment)</t>
  </si>
  <si>
    <t>d. Government sector        (after adjustment)</t>
  </si>
  <si>
    <t>(Unit: million yen)</t>
  </si>
  <si>
    <t>industry total</t>
  </si>
  <si>
    <r>
      <t xml:space="preserve">: Total government </t>
    </r>
    <r>
      <rPr>
        <sz val="11"/>
        <rFont val="ＭＳ Ｐゴシック"/>
        <family val="0"/>
      </rPr>
      <t>stock</t>
    </r>
    <r>
      <rPr>
        <sz val="11"/>
        <rFont val="ＭＳ Ｐゴシック"/>
        <family val="0"/>
      </rPr>
      <t xml:space="preserve"> after adjustment</t>
    </r>
  </si>
  <si>
    <r>
      <t xml:space="preserve">c. Share of </t>
    </r>
    <r>
      <rPr>
        <sz val="11"/>
        <rFont val="ＭＳ Ｐゴシック"/>
        <family val="0"/>
      </rPr>
      <t>stock</t>
    </r>
    <r>
      <rPr>
        <sz val="11"/>
        <rFont val="ＭＳ Ｐゴシック"/>
        <family val="0"/>
      </rPr>
      <t xml:space="preserve"> by industry （％）</t>
    </r>
  </si>
  <si>
    <r>
      <t>Table 3-10 Adjustment of governme</t>
    </r>
    <r>
      <rPr>
        <sz val="11"/>
        <rFont val="ＭＳ Ｐゴシック"/>
        <family val="0"/>
      </rPr>
      <t>n</t>
    </r>
    <r>
      <rPr>
        <sz val="11"/>
        <rFont val="ＭＳ Ｐゴシック"/>
        <family val="0"/>
      </rPr>
      <t xml:space="preserve">t </t>
    </r>
    <r>
      <rPr>
        <sz val="11"/>
        <rFont val="ＭＳ Ｐゴシック"/>
        <family val="0"/>
      </rPr>
      <t>stock</t>
    </r>
    <r>
      <rPr>
        <sz val="11"/>
        <rFont val="ＭＳ Ｐゴシック"/>
        <family val="0"/>
      </rPr>
      <t xml:space="preserve"> for calendar year</t>
    </r>
  </si>
  <si>
    <t>Laundry, hair-cutting, public baths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</si>
</sst>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_ "/>
    <numFmt numFmtId="185" formatCode="#,##0_ "/>
    <numFmt numFmtId="186" formatCode="0.00_ "/>
    <numFmt numFmtId="187" formatCode="0_ "/>
    <numFmt numFmtId="188" formatCode="0.000_ "/>
    <numFmt numFmtId="189" formatCode="0_);[Red]\(0\)"/>
    <numFmt numFmtId="190" formatCode="0.000_);[Red]\(0.000\)"/>
    <numFmt numFmtId="191" formatCode="0.00_);[Red]\(0.00\)"/>
    <numFmt numFmtId="192" formatCode="0.0"/>
    <numFmt numFmtId="193" formatCode="#,##0.0_ "/>
    <numFmt numFmtId="194" formatCode="#,##0_);[Red]\(#,##0\)"/>
    <numFmt numFmtId="195" formatCode="#,##0.0_);[Red]\(#,##0.0\)"/>
    <numFmt numFmtId="196" formatCode="0.0_);[Red]\(0.0\)"/>
    <numFmt numFmtId="197" formatCode="#,##0.000_ "/>
    <numFmt numFmtId="198" formatCode="0_ ;[Red]\-0\ "/>
    <numFmt numFmtId="199" formatCode="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00"/>
    <numFmt numFmtId="204" formatCode="0.000_ ;[Red]\-0.000\ "/>
    <numFmt numFmtId="205" formatCode="0.0000_ ;[Red]\-0.0000\ "/>
    <numFmt numFmtId="206" formatCode="0.0000_ "/>
    <numFmt numFmtId="207" formatCode="0.0000_);[Red]\(0.0000\)"/>
    <numFmt numFmtId="208" formatCode="0.00000"/>
  </numFmts>
  <fonts count="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187" fontId="0" fillId="0" borderId="0" xfId="21" applyNumberFormat="1" applyFont="1" applyAlignment="1">
      <alignment horizontal="right"/>
      <protection/>
    </xf>
    <xf numFmtId="0" fontId="0" fillId="0" borderId="0" xfId="21" applyFont="1" applyAlignment="1">
      <alignment horizontal="left"/>
      <protection/>
    </xf>
    <xf numFmtId="187" fontId="0" fillId="0" borderId="0" xfId="21" applyNumberFormat="1" applyFont="1">
      <alignment/>
      <protection/>
    </xf>
    <xf numFmtId="0" fontId="0" fillId="0" borderId="1" xfId="21" applyFont="1" applyBorder="1" applyAlignment="1">
      <alignment horizontal="center" vertical="center" wrapText="1"/>
      <protection/>
    </xf>
    <xf numFmtId="0" fontId="0" fillId="0" borderId="2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 wrapText="1"/>
      <protection/>
    </xf>
    <xf numFmtId="0" fontId="0" fillId="0" borderId="2" xfId="21" applyFont="1" applyBorder="1" applyAlignment="1">
      <alignment horizontal="center" vertical="center" wrapText="1"/>
      <protection/>
    </xf>
    <xf numFmtId="0" fontId="0" fillId="0" borderId="0" xfId="21" applyFont="1">
      <alignment/>
      <protection/>
    </xf>
    <xf numFmtId="0" fontId="0" fillId="0" borderId="3" xfId="21" applyFont="1" applyBorder="1" applyAlignment="1">
      <alignment horizontal="right"/>
      <protection/>
    </xf>
    <xf numFmtId="0" fontId="0" fillId="0" borderId="4" xfId="21" applyFont="1" applyBorder="1">
      <alignment/>
      <protection/>
    </xf>
    <xf numFmtId="187" fontId="0" fillId="0" borderId="4" xfId="21" applyNumberFormat="1" applyFont="1" applyBorder="1">
      <alignment/>
      <protection/>
    </xf>
    <xf numFmtId="184" fontId="0" fillId="0" borderId="4" xfId="21" applyNumberFormat="1" applyFont="1" applyBorder="1">
      <alignment/>
      <protection/>
    </xf>
    <xf numFmtId="0" fontId="0" fillId="0" borderId="2" xfId="21" applyFont="1" applyBorder="1" applyAlignment="1">
      <alignment horizontal="right"/>
      <protection/>
    </xf>
    <xf numFmtId="0" fontId="0" fillId="0" borderId="2" xfId="21" applyFont="1" applyBorder="1">
      <alignment/>
      <protection/>
    </xf>
    <xf numFmtId="187" fontId="0" fillId="0" borderId="2" xfId="21" applyNumberFormat="1" applyFont="1" applyBorder="1">
      <alignment/>
      <protection/>
    </xf>
    <xf numFmtId="184" fontId="0" fillId="0" borderId="2" xfId="21" applyNumberFormat="1" applyFont="1" applyBorder="1">
      <alignment/>
      <protection/>
    </xf>
    <xf numFmtId="187" fontId="0" fillId="0" borderId="0" xfId="21" applyNumberFormat="1" applyFont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ベンチマーク作成（3パターン)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60">
      <selection activeCell="B83" sqref="B83"/>
    </sheetView>
  </sheetViews>
  <sheetFormatPr defaultColWidth="9.00390625" defaultRowHeight="13.5"/>
  <cols>
    <col min="1" max="1" width="5.375" style="10" customWidth="1"/>
    <col min="2" max="2" width="38.00390625" style="10" customWidth="1"/>
    <col min="3" max="3" width="10.625" style="10" customWidth="1"/>
    <col min="4" max="4" width="9.50390625" style="10" customWidth="1"/>
    <col min="5" max="5" width="13.125" style="10" customWidth="1"/>
    <col min="6" max="6" width="9.50390625" style="10" customWidth="1"/>
    <col min="7" max="7" width="11.625" style="10" customWidth="1"/>
    <col min="8" max="16384" width="7.00390625" style="10" customWidth="1"/>
  </cols>
  <sheetData>
    <row r="1" spans="1:5" s="1" customFormat="1" ht="13.5">
      <c r="A1" s="1" t="s">
        <v>96</v>
      </c>
      <c r="E1" s="2" t="s">
        <v>92</v>
      </c>
    </row>
    <row r="2" s="1" customFormat="1" ht="12" customHeight="1"/>
    <row r="3" spans="2:4" s="1" customFormat="1" ht="13.5">
      <c r="B3" s="2" t="s">
        <v>0</v>
      </c>
      <c r="C3" s="3">
        <v>1591638.3750508262</v>
      </c>
      <c r="D3" s="4" t="s">
        <v>89</v>
      </c>
    </row>
    <row r="4" spans="2:4" s="1" customFormat="1" ht="13.5">
      <c r="B4" s="2" t="s">
        <v>1</v>
      </c>
      <c r="C4" s="5">
        <v>27125549.46636183</v>
      </c>
      <c r="D4" s="1" t="s">
        <v>94</v>
      </c>
    </row>
    <row r="5" spans="1:7" ht="69.75" customHeight="1">
      <c r="A5" s="6" t="s">
        <v>84</v>
      </c>
      <c r="B5" s="7" t="s">
        <v>85</v>
      </c>
      <c r="C5" s="8" t="s">
        <v>90</v>
      </c>
      <c r="D5" s="9" t="s">
        <v>95</v>
      </c>
      <c r="E5" s="9" t="s">
        <v>91</v>
      </c>
      <c r="F5" s="9" t="s">
        <v>87</v>
      </c>
      <c r="G5" s="9" t="s">
        <v>88</v>
      </c>
    </row>
    <row r="6" spans="1:7" ht="13.5">
      <c r="A6" s="11">
        <v>1</v>
      </c>
      <c r="B6" s="12" t="s">
        <v>3</v>
      </c>
      <c r="C6" s="13">
        <v>1190769.1951896816</v>
      </c>
      <c r="D6" s="14">
        <f aca="true" t="shared" si="0" ref="D6:D69">(C6/$C$89)*100</f>
        <v>4.146538309271669</v>
      </c>
      <c r="E6" s="13">
        <f aca="true" t="shared" si="1" ref="E6:E69">D6*$E$89/100</f>
        <v>1124771.30022313</v>
      </c>
      <c r="F6" s="13">
        <v>1547260.466027804</v>
      </c>
      <c r="G6" s="13">
        <f aca="true" t="shared" si="2" ref="G6:G69">E6+F6</f>
        <v>2672031.766250934</v>
      </c>
    </row>
    <row r="7" spans="1:7" ht="13.5">
      <c r="A7" s="11">
        <v>2</v>
      </c>
      <c r="B7" s="12" t="s">
        <v>4</v>
      </c>
      <c r="C7" s="13">
        <v>785457.0948917253</v>
      </c>
      <c r="D7" s="14">
        <f t="shared" si="0"/>
        <v>2.7351462797448036</v>
      </c>
      <c r="E7" s="13">
        <f t="shared" si="1"/>
        <v>741923.457089532</v>
      </c>
      <c r="F7" s="13">
        <v>1024511.9783094416</v>
      </c>
      <c r="G7" s="13">
        <f t="shared" si="2"/>
        <v>1766435.4353989735</v>
      </c>
    </row>
    <row r="8" spans="1:7" ht="13.5">
      <c r="A8" s="11">
        <v>3</v>
      </c>
      <c r="B8" s="12" t="s">
        <v>5</v>
      </c>
      <c r="C8" s="13">
        <v>547973.7099185927</v>
      </c>
      <c r="D8" s="14">
        <f t="shared" si="0"/>
        <v>1.9081732965801317</v>
      </c>
      <c r="E8" s="13">
        <f t="shared" si="1"/>
        <v>517602.4914677508</v>
      </c>
      <c r="F8" s="13">
        <v>727576.7944547188</v>
      </c>
      <c r="G8" s="13">
        <f t="shared" si="2"/>
        <v>1245179.2859224696</v>
      </c>
    </row>
    <row r="9" spans="1:7" ht="13.5">
      <c r="A9" s="11">
        <v>4</v>
      </c>
      <c r="B9" s="12" t="s">
        <v>6</v>
      </c>
      <c r="C9" s="13">
        <v>0</v>
      </c>
      <c r="D9" s="14">
        <f t="shared" si="0"/>
        <v>0</v>
      </c>
      <c r="E9" s="13">
        <f t="shared" si="1"/>
        <v>0</v>
      </c>
      <c r="F9" s="13">
        <v>297621.32879076776</v>
      </c>
      <c r="G9" s="13">
        <f t="shared" si="2"/>
        <v>297621.32879076776</v>
      </c>
    </row>
    <row r="10" spans="1:7" ht="13.5">
      <c r="A10" s="11">
        <v>5</v>
      </c>
      <c r="B10" s="12" t="s">
        <v>7</v>
      </c>
      <c r="C10" s="13">
        <v>639397</v>
      </c>
      <c r="D10" s="14">
        <f t="shared" si="0"/>
        <v>2.2265306879315476</v>
      </c>
      <c r="E10" s="13">
        <f t="shared" si="1"/>
        <v>603958.6831385982</v>
      </c>
      <c r="F10" s="13">
        <v>59752.895778399004</v>
      </c>
      <c r="G10" s="13">
        <f t="shared" si="2"/>
        <v>663711.5789169972</v>
      </c>
    </row>
    <row r="11" spans="1:7" ht="13.5">
      <c r="A11" s="11">
        <v>6</v>
      </c>
      <c r="B11" s="12" t="s">
        <v>8</v>
      </c>
      <c r="C11" s="13">
        <v>360900</v>
      </c>
      <c r="D11" s="14">
        <f t="shared" si="0"/>
        <v>1.2567386541921461</v>
      </c>
      <c r="E11" s="13">
        <f t="shared" si="1"/>
        <v>340897.2653057806</v>
      </c>
      <c r="F11" s="13">
        <v>926275.5877416873</v>
      </c>
      <c r="G11" s="13">
        <f t="shared" si="2"/>
        <v>1267172.8530474678</v>
      </c>
    </row>
    <row r="12" spans="1:7" ht="13.5">
      <c r="A12" s="11">
        <v>7</v>
      </c>
      <c r="B12" s="12" t="s">
        <v>9</v>
      </c>
      <c r="C12" s="13">
        <v>0</v>
      </c>
      <c r="D12" s="14">
        <f t="shared" si="0"/>
        <v>0</v>
      </c>
      <c r="E12" s="13">
        <f t="shared" si="1"/>
        <v>0</v>
      </c>
      <c r="F12" s="13">
        <v>57711.50249303589</v>
      </c>
      <c r="G12" s="13">
        <f t="shared" si="2"/>
        <v>57711.50249303589</v>
      </c>
    </row>
    <row r="13" spans="1:7" ht="13.5">
      <c r="A13" s="11">
        <v>8</v>
      </c>
      <c r="B13" s="12" t="s">
        <v>10</v>
      </c>
      <c r="C13" s="13">
        <v>0</v>
      </c>
      <c r="D13" s="14">
        <f t="shared" si="0"/>
        <v>0</v>
      </c>
      <c r="E13" s="13">
        <f t="shared" si="1"/>
        <v>0</v>
      </c>
      <c r="F13" s="13">
        <v>12103.784792334096</v>
      </c>
      <c r="G13" s="13">
        <f t="shared" si="2"/>
        <v>12103.784792334096</v>
      </c>
    </row>
    <row r="14" spans="1:7" ht="13.5">
      <c r="A14" s="11">
        <v>9</v>
      </c>
      <c r="B14" s="12" t="s">
        <v>11</v>
      </c>
      <c r="C14" s="13">
        <v>0</v>
      </c>
      <c r="D14" s="14">
        <f t="shared" si="0"/>
        <v>0</v>
      </c>
      <c r="E14" s="13">
        <f t="shared" si="1"/>
        <v>0</v>
      </c>
      <c r="F14" s="13">
        <v>73540.85389762005</v>
      </c>
      <c r="G14" s="13">
        <f t="shared" si="2"/>
        <v>73540.85389762005</v>
      </c>
    </row>
    <row r="15" spans="1:7" ht="13.5">
      <c r="A15" s="11">
        <v>10</v>
      </c>
      <c r="B15" s="12" t="s">
        <v>12</v>
      </c>
      <c r="C15" s="13">
        <v>0</v>
      </c>
      <c r="D15" s="14">
        <f t="shared" si="0"/>
        <v>0</v>
      </c>
      <c r="E15" s="13">
        <f t="shared" si="1"/>
        <v>0</v>
      </c>
      <c r="F15" s="13">
        <v>294000.4864396802</v>
      </c>
      <c r="G15" s="13">
        <f t="shared" si="2"/>
        <v>294000.4864396802</v>
      </c>
    </row>
    <row r="16" spans="1:7" ht="13.5">
      <c r="A16" s="11">
        <v>11</v>
      </c>
      <c r="B16" s="12" t="s">
        <v>13</v>
      </c>
      <c r="C16" s="13">
        <v>2898</v>
      </c>
      <c r="D16" s="14">
        <f t="shared" si="0"/>
        <v>0.010091517372814739</v>
      </c>
      <c r="E16" s="13">
        <f t="shared" si="1"/>
        <v>2737.3795368693595</v>
      </c>
      <c r="F16" s="13">
        <v>192128.8140944672</v>
      </c>
      <c r="G16" s="13">
        <f t="shared" si="2"/>
        <v>194866.19363133656</v>
      </c>
    </row>
    <row r="17" spans="1:7" ht="13.5">
      <c r="A17" s="11">
        <v>12</v>
      </c>
      <c r="B17" s="12" t="s">
        <v>14</v>
      </c>
      <c r="C17" s="13">
        <v>0</v>
      </c>
      <c r="D17" s="14">
        <f t="shared" si="0"/>
        <v>0</v>
      </c>
      <c r="E17" s="13">
        <f t="shared" si="1"/>
        <v>0</v>
      </c>
      <c r="F17" s="13">
        <v>331888.5133320235</v>
      </c>
      <c r="G17" s="13">
        <f t="shared" si="2"/>
        <v>331888.5133320235</v>
      </c>
    </row>
    <row r="18" spans="1:7" ht="13.5">
      <c r="A18" s="11">
        <v>13</v>
      </c>
      <c r="B18" s="12" t="s">
        <v>15</v>
      </c>
      <c r="C18" s="13">
        <v>0</v>
      </c>
      <c r="D18" s="14">
        <f t="shared" si="0"/>
        <v>0</v>
      </c>
      <c r="E18" s="13">
        <f t="shared" si="1"/>
        <v>0</v>
      </c>
      <c r="F18" s="13">
        <v>45578.009936179435</v>
      </c>
      <c r="G18" s="13">
        <f t="shared" si="2"/>
        <v>45578.009936179435</v>
      </c>
    </row>
    <row r="19" spans="1:7" ht="13.5">
      <c r="A19" s="11">
        <v>14</v>
      </c>
      <c r="B19" s="12" t="s">
        <v>16</v>
      </c>
      <c r="C19" s="13">
        <v>0</v>
      </c>
      <c r="D19" s="14">
        <f t="shared" si="0"/>
        <v>0</v>
      </c>
      <c r="E19" s="13">
        <f t="shared" si="1"/>
        <v>0</v>
      </c>
      <c r="F19" s="13">
        <v>573577.9292946898</v>
      </c>
      <c r="G19" s="13">
        <f t="shared" si="2"/>
        <v>573577.9292946898</v>
      </c>
    </row>
    <row r="20" spans="1:7" ht="13.5">
      <c r="A20" s="11">
        <v>15</v>
      </c>
      <c r="B20" s="12" t="s">
        <v>17</v>
      </c>
      <c r="C20" s="13">
        <v>0</v>
      </c>
      <c r="D20" s="14">
        <f t="shared" si="0"/>
        <v>0</v>
      </c>
      <c r="E20" s="13">
        <f t="shared" si="1"/>
        <v>0</v>
      </c>
      <c r="F20" s="13">
        <v>336130.4498064761</v>
      </c>
      <c r="G20" s="13">
        <f t="shared" si="2"/>
        <v>336130.4498064761</v>
      </c>
    </row>
    <row r="21" spans="1:7" ht="13.5">
      <c r="A21" s="11">
        <v>16</v>
      </c>
      <c r="B21" s="12" t="s">
        <v>18</v>
      </c>
      <c r="C21" s="13">
        <v>115628</v>
      </c>
      <c r="D21" s="14">
        <f t="shared" si="0"/>
        <v>0.4026438822580478</v>
      </c>
      <c r="E21" s="13">
        <f t="shared" si="1"/>
        <v>109219.36545518645</v>
      </c>
      <c r="F21" s="13">
        <v>0</v>
      </c>
      <c r="G21" s="13">
        <f t="shared" si="2"/>
        <v>109219.36545518645</v>
      </c>
    </row>
    <row r="22" spans="1:7" ht="13.5">
      <c r="A22" s="11">
        <v>17</v>
      </c>
      <c r="B22" s="12" t="s">
        <v>19</v>
      </c>
      <c r="C22" s="13">
        <v>0</v>
      </c>
      <c r="D22" s="14">
        <f t="shared" si="0"/>
        <v>0</v>
      </c>
      <c r="E22" s="13">
        <f t="shared" si="1"/>
        <v>0</v>
      </c>
      <c r="F22" s="13">
        <v>202819.33913934167</v>
      </c>
      <c r="G22" s="13">
        <f t="shared" si="2"/>
        <v>202819.33913934167</v>
      </c>
    </row>
    <row r="23" spans="1:7" ht="13.5">
      <c r="A23" s="11">
        <v>18</v>
      </c>
      <c r="B23" s="12" t="s">
        <v>20</v>
      </c>
      <c r="C23" s="13">
        <v>0</v>
      </c>
      <c r="D23" s="14">
        <f t="shared" si="0"/>
        <v>0</v>
      </c>
      <c r="E23" s="13">
        <f t="shared" si="1"/>
        <v>0</v>
      </c>
      <c r="F23" s="13">
        <v>212794.81521390367</v>
      </c>
      <c r="G23" s="13">
        <f t="shared" si="2"/>
        <v>212794.81521390367</v>
      </c>
    </row>
    <row r="24" spans="1:7" ht="13.5">
      <c r="A24" s="11">
        <v>19</v>
      </c>
      <c r="B24" s="12" t="s">
        <v>21</v>
      </c>
      <c r="C24" s="13">
        <v>0</v>
      </c>
      <c r="D24" s="14">
        <f t="shared" si="0"/>
        <v>0</v>
      </c>
      <c r="E24" s="13">
        <f t="shared" si="1"/>
        <v>0</v>
      </c>
      <c r="F24" s="13">
        <v>812538.945772828</v>
      </c>
      <c r="G24" s="13">
        <f t="shared" si="2"/>
        <v>812538.945772828</v>
      </c>
    </row>
    <row r="25" spans="1:7" ht="13.5">
      <c r="A25" s="11">
        <v>20</v>
      </c>
      <c r="B25" s="12" t="s">
        <v>22</v>
      </c>
      <c r="C25" s="13">
        <v>0</v>
      </c>
      <c r="D25" s="14">
        <f t="shared" si="0"/>
        <v>0</v>
      </c>
      <c r="E25" s="13">
        <f t="shared" si="1"/>
        <v>0</v>
      </c>
      <c r="F25" s="13">
        <v>316728.5026996749</v>
      </c>
      <c r="G25" s="13">
        <f t="shared" si="2"/>
        <v>316728.5026996749</v>
      </c>
    </row>
    <row r="26" spans="1:7" ht="13.5">
      <c r="A26" s="11">
        <v>21</v>
      </c>
      <c r="B26" s="12" t="s">
        <v>23</v>
      </c>
      <c r="C26" s="13">
        <v>0</v>
      </c>
      <c r="D26" s="14">
        <f t="shared" si="0"/>
        <v>0</v>
      </c>
      <c r="E26" s="13">
        <f t="shared" si="1"/>
        <v>0</v>
      </c>
      <c r="F26" s="13">
        <v>326649.98823338246</v>
      </c>
      <c r="G26" s="13">
        <f t="shared" si="2"/>
        <v>326649.98823338246</v>
      </c>
    </row>
    <row r="27" spans="1:7" ht="13.5">
      <c r="A27" s="11">
        <v>22</v>
      </c>
      <c r="B27" s="12" t="s">
        <v>24</v>
      </c>
      <c r="C27" s="13">
        <v>0</v>
      </c>
      <c r="D27" s="14">
        <f t="shared" si="0"/>
        <v>0</v>
      </c>
      <c r="E27" s="13">
        <f t="shared" si="1"/>
        <v>0</v>
      </c>
      <c r="F27" s="13">
        <v>223908.83556381377</v>
      </c>
      <c r="G27" s="13">
        <f t="shared" si="2"/>
        <v>223908.83556381377</v>
      </c>
    </row>
    <row r="28" spans="1:7" ht="13.5">
      <c r="A28" s="11">
        <v>23</v>
      </c>
      <c r="B28" s="12" t="s">
        <v>25</v>
      </c>
      <c r="C28" s="13">
        <v>0</v>
      </c>
      <c r="D28" s="14">
        <f t="shared" si="0"/>
        <v>0</v>
      </c>
      <c r="E28" s="13">
        <f t="shared" si="1"/>
        <v>0</v>
      </c>
      <c r="F28" s="13">
        <v>847711.4593389542</v>
      </c>
      <c r="G28" s="13">
        <f t="shared" si="2"/>
        <v>847711.4593389542</v>
      </c>
    </row>
    <row r="29" spans="1:7" ht="13.5">
      <c r="A29" s="11">
        <v>24</v>
      </c>
      <c r="B29" s="12" t="s">
        <v>26</v>
      </c>
      <c r="C29" s="13">
        <v>18894</v>
      </c>
      <c r="D29" s="14">
        <f t="shared" si="0"/>
        <v>0.06579335032503854</v>
      </c>
      <c r="E29" s="13">
        <f t="shared" si="1"/>
        <v>17846.807787995058</v>
      </c>
      <c r="F29" s="13">
        <v>488103.6410918217</v>
      </c>
      <c r="G29" s="13">
        <f t="shared" si="2"/>
        <v>505950.4488798168</v>
      </c>
    </row>
    <row r="30" spans="1:7" ht="13.5">
      <c r="A30" s="11">
        <v>25</v>
      </c>
      <c r="B30" s="12" t="s">
        <v>27</v>
      </c>
      <c r="C30" s="13">
        <v>0</v>
      </c>
      <c r="D30" s="14">
        <f t="shared" si="0"/>
        <v>0</v>
      </c>
      <c r="E30" s="13">
        <f t="shared" si="1"/>
        <v>0</v>
      </c>
      <c r="F30" s="13">
        <v>39290.412570380184</v>
      </c>
      <c r="G30" s="13">
        <f t="shared" si="2"/>
        <v>39290.412570380184</v>
      </c>
    </row>
    <row r="31" spans="1:7" ht="13.5">
      <c r="A31" s="11">
        <v>26</v>
      </c>
      <c r="B31" s="12" t="s">
        <v>28</v>
      </c>
      <c r="C31" s="13">
        <v>0</v>
      </c>
      <c r="D31" s="14">
        <f t="shared" si="0"/>
        <v>0</v>
      </c>
      <c r="E31" s="13">
        <f t="shared" si="1"/>
        <v>0</v>
      </c>
      <c r="F31" s="13">
        <v>239493.76598472116</v>
      </c>
      <c r="G31" s="13">
        <f t="shared" si="2"/>
        <v>239493.76598472116</v>
      </c>
    </row>
    <row r="32" spans="1:7" ht="13.5">
      <c r="A32" s="11">
        <v>27</v>
      </c>
      <c r="B32" s="12" t="s">
        <v>29</v>
      </c>
      <c r="C32" s="13">
        <v>1338</v>
      </c>
      <c r="D32" s="14">
        <f t="shared" si="0"/>
        <v>0.004659230588276784</v>
      </c>
      <c r="E32" s="13">
        <f t="shared" si="1"/>
        <v>1263.8418979748803</v>
      </c>
      <c r="F32" s="13">
        <v>1436038.771795443</v>
      </c>
      <c r="G32" s="13">
        <f t="shared" si="2"/>
        <v>1437302.613693418</v>
      </c>
    </row>
    <row r="33" spans="1:7" ht="13.5">
      <c r="A33" s="11">
        <v>28</v>
      </c>
      <c r="B33" s="12" t="s">
        <v>30</v>
      </c>
      <c r="C33" s="13">
        <v>0</v>
      </c>
      <c r="D33" s="14">
        <f t="shared" si="0"/>
        <v>0</v>
      </c>
      <c r="E33" s="13">
        <f t="shared" si="1"/>
        <v>0</v>
      </c>
      <c r="F33" s="13">
        <v>579862</v>
      </c>
      <c r="G33" s="13">
        <f t="shared" si="2"/>
        <v>579862</v>
      </c>
    </row>
    <row r="34" spans="1:7" ht="13.5">
      <c r="A34" s="11">
        <v>29</v>
      </c>
      <c r="B34" s="12" t="s">
        <v>31</v>
      </c>
      <c r="C34" s="13">
        <v>0</v>
      </c>
      <c r="D34" s="14">
        <f t="shared" si="0"/>
        <v>0</v>
      </c>
      <c r="E34" s="13">
        <f t="shared" si="1"/>
        <v>0</v>
      </c>
      <c r="F34" s="13">
        <v>754047.5424842718</v>
      </c>
      <c r="G34" s="13">
        <f t="shared" si="2"/>
        <v>754047.5424842718</v>
      </c>
    </row>
    <row r="35" spans="1:7" ht="13.5">
      <c r="A35" s="11">
        <v>30</v>
      </c>
      <c r="B35" s="12" t="s">
        <v>32</v>
      </c>
      <c r="C35" s="13">
        <v>0</v>
      </c>
      <c r="D35" s="14">
        <f t="shared" si="0"/>
        <v>0</v>
      </c>
      <c r="E35" s="13">
        <f t="shared" si="1"/>
        <v>0</v>
      </c>
      <c r="F35" s="13">
        <v>757146.2644752724</v>
      </c>
      <c r="G35" s="13">
        <f t="shared" si="2"/>
        <v>757146.2644752724</v>
      </c>
    </row>
    <row r="36" spans="1:7" ht="13.5">
      <c r="A36" s="11">
        <v>31</v>
      </c>
      <c r="B36" s="12" t="s">
        <v>33</v>
      </c>
      <c r="C36" s="13">
        <v>0</v>
      </c>
      <c r="D36" s="14">
        <f t="shared" si="0"/>
        <v>0</v>
      </c>
      <c r="E36" s="13">
        <f t="shared" si="1"/>
        <v>0</v>
      </c>
      <c r="F36" s="13">
        <v>153645.05374064296</v>
      </c>
      <c r="G36" s="13">
        <f t="shared" si="2"/>
        <v>153645.05374064296</v>
      </c>
    </row>
    <row r="37" spans="1:7" ht="13.5">
      <c r="A37" s="11">
        <v>32</v>
      </c>
      <c r="B37" s="12" t="s">
        <v>34</v>
      </c>
      <c r="C37" s="13">
        <v>0</v>
      </c>
      <c r="D37" s="14">
        <f t="shared" si="0"/>
        <v>0</v>
      </c>
      <c r="E37" s="13">
        <f t="shared" si="1"/>
        <v>0</v>
      </c>
      <c r="F37" s="13">
        <v>1147122.5108031163</v>
      </c>
      <c r="G37" s="13">
        <f t="shared" si="2"/>
        <v>1147122.5108031163</v>
      </c>
    </row>
    <row r="38" spans="1:7" ht="13.5">
      <c r="A38" s="11">
        <v>33</v>
      </c>
      <c r="B38" s="12" t="s">
        <v>35</v>
      </c>
      <c r="C38" s="13">
        <v>0</v>
      </c>
      <c r="D38" s="14">
        <f t="shared" si="0"/>
        <v>0</v>
      </c>
      <c r="E38" s="13">
        <f t="shared" si="1"/>
        <v>0</v>
      </c>
      <c r="F38" s="13">
        <v>3200493.474140808</v>
      </c>
      <c r="G38" s="13">
        <f t="shared" si="2"/>
        <v>3200493.474140808</v>
      </c>
    </row>
    <row r="39" spans="1:7" ht="13.5">
      <c r="A39" s="11">
        <v>34</v>
      </c>
      <c r="B39" s="12" t="s">
        <v>36</v>
      </c>
      <c r="C39" s="13">
        <v>0</v>
      </c>
      <c r="D39" s="14">
        <f t="shared" si="0"/>
        <v>0</v>
      </c>
      <c r="E39" s="13">
        <f t="shared" si="1"/>
        <v>0</v>
      </c>
      <c r="F39" s="13">
        <v>391357.791595294</v>
      </c>
      <c r="G39" s="13">
        <f t="shared" si="2"/>
        <v>391357.791595294</v>
      </c>
    </row>
    <row r="40" spans="1:7" ht="13.5">
      <c r="A40" s="11">
        <v>35</v>
      </c>
      <c r="B40" s="12" t="s">
        <v>37</v>
      </c>
      <c r="C40" s="13">
        <v>0</v>
      </c>
      <c r="D40" s="14">
        <f t="shared" si="0"/>
        <v>0</v>
      </c>
      <c r="E40" s="13">
        <f t="shared" si="1"/>
        <v>0</v>
      </c>
      <c r="F40" s="13">
        <v>724230.7737981175</v>
      </c>
      <c r="G40" s="13">
        <f t="shared" si="2"/>
        <v>724230.7737981175</v>
      </c>
    </row>
    <row r="41" spans="1:7" ht="13.5">
      <c r="A41" s="11">
        <v>36</v>
      </c>
      <c r="B41" s="12" t="s">
        <v>38</v>
      </c>
      <c r="C41" s="13">
        <v>8585</v>
      </c>
      <c r="D41" s="14">
        <f t="shared" si="0"/>
        <v>0.02989498849055022</v>
      </c>
      <c r="E41" s="13">
        <f t="shared" si="1"/>
        <v>8109.179890967374</v>
      </c>
      <c r="F41" s="13">
        <v>1068754.4232307388</v>
      </c>
      <c r="G41" s="13">
        <f t="shared" si="2"/>
        <v>1076863.6031217063</v>
      </c>
    </row>
    <row r="42" spans="1:7" ht="13.5">
      <c r="A42" s="11">
        <v>37</v>
      </c>
      <c r="B42" s="12" t="s">
        <v>39</v>
      </c>
      <c r="C42" s="13">
        <v>0</v>
      </c>
      <c r="D42" s="14">
        <f t="shared" si="0"/>
        <v>0</v>
      </c>
      <c r="E42" s="13">
        <f t="shared" si="1"/>
        <v>0</v>
      </c>
      <c r="F42" s="13">
        <v>1749135.656539056</v>
      </c>
      <c r="G42" s="13">
        <f t="shared" si="2"/>
        <v>1749135.656539056</v>
      </c>
    </row>
    <row r="43" spans="1:7" ht="13.5">
      <c r="A43" s="11">
        <v>38</v>
      </c>
      <c r="B43" s="12" t="s">
        <v>40</v>
      </c>
      <c r="C43" s="13">
        <v>0</v>
      </c>
      <c r="D43" s="14">
        <f t="shared" si="0"/>
        <v>0</v>
      </c>
      <c r="E43" s="13">
        <f t="shared" si="1"/>
        <v>0</v>
      </c>
      <c r="F43" s="13">
        <v>356708.2889376563</v>
      </c>
      <c r="G43" s="13">
        <f t="shared" si="2"/>
        <v>356708.2889376563</v>
      </c>
    </row>
    <row r="44" spans="1:7" ht="13.5">
      <c r="A44" s="11">
        <v>39</v>
      </c>
      <c r="B44" s="12" t="s">
        <v>41</v>
      </c>
      <c r="C44" s="13">
        <v>0</v>
      </c>
      <c r="D44" s="14">
        <f t="shared" si="0"/>
        <v>0</v>
      </c>
      <c r="E44" s="13">
        <f t="shared" si="1"/>
        <v>0</v>
      </c>
      <c r="F44" s="13">
        <v>129185.95110115566</v>
      </c>
      <c r="G44" s="13">
        <f t="shared" si="2"/>
        <v>129185.95110115566</v>
      </c>
    </row>
    <row r="45" spans="1:7" ht="13.5">
      <c r="A45" s="11">
        <v>40</v>
      </c>
      <c r="B45" s="12" t="s">
        <v>42</v>
      </c>
      <c r="C45" s="13">
        <v>0</v>
      </c>
      <c r="D45" s="14">
        <f t="shared" si="0"/>
        <v>0</v>
      </c>
      <c r="E45" s="13">
        <f t="shared" si="1"/>
        <v>0</v>
      </c>
      <c r="F45" s="13">
        <v>993874.0945741286</v>
      </c>
      <c r="G45" s="13">
        <f t="shared" si="2"/>
        <v>993874.0945741286</v>
      </c>
    </row>
    <row r="46" spans="1:7" ht="13.5">
      <c r="A46" s="11">
        <v>41</v>
      </c>
      <c r="B46" s="12" t="s">
        <v>43</v>
      </c>
      <c r="C46" s="13">
        <v>0</v>
      </c>
      <c r="D46" s="14">
        <f t="shared" si="0"/>
        <v>0</v>
      </c>
      <c r="E46" s="13">
        <f t="shared" si="1"/>
        <v>0</v>
      </c>
      <c r="F46" s="13">
        <v>1756412.7231856438</v>
      </c>
      <c r="G46" s="13">
        <f t="shared" si="2"/>
        <v>1756412.7231856438</v>
      </c>
    </row>
    <row r="47" spans="1:7" ht="13.5">
      <c r="A47" s="11">
        <v>42</v>
      </c>
      <c r="B47" s="12" t="s">
        <v>44</v>
      </c>
      <c r="C47" s="13">
        <v>0</v>
      </c>
      <c r="D47" s="14">
        <f t="shared" si="0"/>
        <v>0</v>
      </c>
      <c r="E47" s="13">
        <f t="shared" si="1"/>
        <v>0</v>
      </c>
      <c r="F47" s="13">
        <v>318586.4051739417</v>
      </c>
      <c r="G47" s="13">
        <f t="shared" si="2"/>
        <v>318586.4051739417</v>
      </c>
    </row>
    <row r="48" spans="1:7" ht="13.5">
      <c r="A48" s="11">
        <v>43</v>
      </c>
      <c r="B48" s="12" t="s">
        <v>86</v>
      </c>
      <c r="C48" s="13">
        <v>0</v>
      </c>
      <c r="D48" s="14">
        <f t="shared" si="0"/>
        <v>0</v>
      </c>
      <c r="E48" s="13">
        <f t="shared" si="1"/>
        <v>0</v>
      </c>
      <c r="F48" s="13">
        <v>92835.70821153907</v>
      </c>
      <c r="G48" s="13">
        <f t="shared" si="2"/>
        <v>92835.70821153907</v>
      </c>
    </row>
    <row r="49" spans="1:7" ht="13.5">
      <c r="A49" s="11">
        <v>44</v>
      </c>
      <c r="B49" s="12" t="s">
        <v>45</v>
      </c>
      <c r="C49" s="13">
        <v>0</v>
      </c>
      <c r="D49" s="14">
        <f t="shared" si="0"/>
        <v>0</v>
      </c>
      <c r="E49" s="13">
        <f t="shared" si="1"/>
        <v>0</v>
      </c>
      <c r="F49" s="13">
        <v>173143.6303215445</v>
      </c>
      <c r="G49" s="13">
        <f t="shared" si="2"/>
        <v>173143.6303215445</v>
      </c>
    </row>
    <row r="50" spans="1:7" ht="13.5">
      <c r="A50" s="11">
        <v>45</v>
      </c>
      <c r="B50" s="12" t="s">
        <v>46</v>
      </c>
      <c r="C50" s="13">
        <v>0</v>
      </c>
      <c r="D50" s="14">
        <f t="shared" si="0"/>
        <v>0</v>
      </c>
      <c r="E50" s="13">
        <f t="shared" si="1"/>
        <v>0</v>
      </c>
      <c r="F50" s="13">
        <v>746732.4756627004</v>
      </c>
      <c r="G50" s="13">
        <f t="shared" si="2"/>
        <v>746732.4756627004</v>
      </c>
    </row>
    <row r="51" spans="1:7" ht="13.5">
      <c r="A51" s="11">
        <v>46</v>
      </c>
      <c r="B51" s="12" t="s">
        <v>47</v>
      </c>
      <c r="C51" s="13">
        <v>257529</v>
      </c>
      <c r="D51" s="14">
        <f t="shared" si="0"/>
        <v>0.8967765277790224</v>
      </c>
      <c r="E51" s="13">
        <f t="shared" si="1"/>
        <v>243255.56064542074</v>
      </c>
      <c r="F51" s="13">
        <v>1234189.8004507176</v>
      </c>
      <c r="G51" s="13">
        <f t="shared" si="2"/>
        <v>1477445.3610961384</v>
      </c>
    </row>
    <row r="52" spans="1:7" ht="13.5">
      <c r="A52" s="11">
        <v>47</v>
      </c>
      <c r="B52" s="12" t="s">
        <v>48</v>
      </c>
      <c r="C52" s="13">
        <v>1215595.9246435545</v>
      </c>
      <c r="D52" s="14">
        <f t="shared" si="0"/>
        <v>4.232990818448318</v>
      </c>
      <c r="E52" s="13">
        <f t="shared" si="1"/>
        <v>1148222.0183647529</v>
      </c>
      <c r="F52" s="13">
        <v>280898.2922421655</v>
      </c>
      <c r="G52" s="13">
        <f t="shared" si="2"/>
        <v>1429120.3106069183</v>
      </c>
    </row>
    <row r="53" spans="1:7" ht="13.5">
      <c r="A53" s="11">
        <v>48</v>
      </c>
      <c r="B53" s="12" t="s">
        <v>49</v>
      </c>
      <c r="C53" s="13">
        <v>670098</v>
      </c>
      <c r="D53" s="14">
        <f t="shared" si="0"/>
        <v>2.3334387882982783</v>
      </c>
      <c r="E53" s="13">
        <f t="shared" si="1"/>
        <v>632958.0927871235</v>
      </c>
      <c r="F53" s="13">
        <v>4211236.071211247</v>
      </c>
      <c r="G53" s="13">
        <f t="shared" si="2"/>
        <v>4844194.16399837</v>
      </c>
    </row>
    <row r="54" spans="1:7" ht="13.5">
      <c r="A54" s="11">
        <v>49</v>
      </c>
      <c r="B54" s="12" t="s">
        <v>50</v>
      </c>
      <c r="C54" s="13">
        <v>14700</v>
      </c>
      <c r="D54" s="14">
        <f t="shared" si="0"/>
        <v>0.051188856238915344</v>
      </c>
      <c r="E54" s="13">
        <f t="shared" si="1"/>
        <v>13885.258520351825</v>
      </c>
      <c r="F54" s="13">
        <v>333413.94578753784</v>
      </c>
      <c r="G54" s="13">
        <f t="shared" si="2"/>
        <v>347299.2043078897</v>
      </c>
    </row>
    <row r="55" spans="1:7" ht="13.5">
      <c r="A55" s="11">
        <v>50</v>
      </c>
      <c r="B55" s="12" t="s">
        <v>51</v>
      </c>
      <c r="C55" s="13">
        <v>1722476.5752582448</v>
      </c>
      <c r="D55" s="14">
        <f t="shared" si="0"/>
        <v>5.998068420802281</v>
      </c>
      <c r="E55" s="13">
        <f t="shared" si="1"/>
        <v>1627009.0165109504</v>
      </c>
      <c r="F55" s="13">
        <v>18126.94412677137</v>
      </c>
      <c r="G55" s="13">
        <f t="shared" si="2"/>
        <v>1645135.9606377217</v>
      </c>
    </row>
    <row r="56" spans="1:7" ht="13.5">
      <c r="A56" s="11">
        <v>51</v>
      </c>
      <c r="B56" s="12" t="s">
        <v>52</v>
      </c>
      <c r="C56" s="13">
        <v>350244.6</v>
      </c>
      <c r="D56" s="14">
        <f t="shared" si="0"/>
        <v>1.2196340461126807</v>
      </c>
      <c r="E56" s="13">
        <f t="shared" si="1"/>
        <v>330832.4364868854</v>
      </c>
      <c r="F56" s="13">
        <v>1394.1407349778606</v>
      </c>
      <c r="G56" s="13">
        <f t="shared" si="2"/>
        <v>332226.57722186326</v>
      </c>
    </row>
    <row r="57" spans="1:7" ht="13.5">
      <c r="A57" s="11">
        <v>52</v>
      </c>
      <c r="B57" s="12" t="s">
        <v>53</v>
      </c>
      <c r="C57" s="13">
        <v>0</v>
      </c>
      <c r="D57" s="14">
        <f t="shared" si="0"/>
        <v>0</v>
      </c>
      <c r="E57" s="13">
        <f t="shared" si="1"/>
        <v>0</v>
      </c>
      <c r="F57" s="13">
        <v>4269.802749612845</v>
      </c>
      <c r="G57" s="13">
        <f t="shared" si="2"/>
        <v>4269.802749612845</v>
      </c>
    </row>
    <row r="58" spans="1:7" ht="13.5">
      <c r="A58" s="11">
        <v>53</v>
      </c>
      <c r="B58" s="12" t="s">
        <v>54</v>
      </c>
      <c r="C58" s="13">
        <v>25243</v>
      </c>
      <c r="D58" s="14">
        <f t="shared" si="0"/>
        <v>0.08790206109108435</v>
      </c>
      <c r="E58" s="13">
        <f t="shared" si="1"/>
        <v>23843.91706321368</v>
      </c>
      <c r="F58" s="13">
        <v>1955005.339480387</v>
      </c>
      <c r="G58" s="13">
        <f t="shared" si="2"/>
        <v>1978849.2565436007</v>
      </c>
    </row>
    <row r="59" spans="1:7" ht="13.5">
      <c r="A59" s="11">
        <v>54</v>
      </c>
      <c r="B59" s="12" t="s">
        <v>55</v>
      </c>
      <c r="C59" s="13">
        <v>0</v>
      </c>
      <c r="D59" s="14">
        <f t="shared" si="0"/>
        <v>0</v>
      </c>
      <c r="E59" s="13">
        <f t="shared" si="1"/>
        <v>0</v>
      </c>
      <c r="F59" s="13">
        <v>2717267.75863575</v>
      </c>
      <c r="G59" s="13">
        <f t="shared" si="2"/>
        <v>2717267.75863575</v>
      </c>
    </row>
    <row r="60" spans="1:7" ht="13.5">
      <c r="A60" s="11">
        <v>55</v>
      </c>
      <c r="B60" s="12" t="s">
        <v>56</v>
      </c>
      <c r="C60" s="13">
        <v>21637</v>
      </c>
      <c r="D60" s="14">
        <f t="shared" si="0"/>
        <v>0.07534512125451777</v>
      </c>
      <c r="E60" s="13">
        <f t="shared" si="1"/>
        <v>20437.778136384517</v>
      </c>
      <c r="F60" s="13">
        <v>1550774.4171096114</v>
      </c>
      <c r="G60" s="13">
        <f t="shared" si="2"/>
        <v>1571212.195245996</v>
      </c>
    </row>
    <row r="61" spans="1:7" ht="13.5">
      <c r="A61" s="11">
        <v>56</v>
      </c>
      <c r="B61" s="12" t="s">
        <v>57</v>
      </c>
      <c r="C61" s="13">
        <v>305</v>
      </c>
      <c r="D61" s="14">
        <f t="shared" si="0"/>
        <v>0.001062081711079536</v>
      </c>
      <c r="E61" s="13">
        <f t="shared" si="1"/>
        <v>288.09549991206165</v>
      </c>
      <c r="F61" s="13">
        <v>522216.2425116943</v>
      </c>
      <c r="G61" s="13">
        <f t="shared" si="2"/>
        <v>522504.33801160636</v>
      </c>
    </row>
    <row r="62" spans="1:7" ht="13.5">
      <c r="A62" s="11">
        <v>57</v>
      </c>
      <c r="B62" s="12" t="s">
        <v>58</v>
      </c>
      <c r="C62" s="13">
        <v>1753476.5732778849</v>
      </c>
      <c r="D62" s="14">
        <f t="shared" si="0"/>
        <v>6.106017702573303</v>
      </c>
      <c r="E62" s="13">
        <f t="shared" si="1"/>
        <v>1656290.8523363313</v>
      </c>
      <c r="F62" s="13">
        <v>1981311.4569647596</v>
      </c>
      <c r="G62" s="13">
        <f t="shared" si="2"/>
        <v>3637602.309301091</v>
      </c>
    </row>
    <row r="63" spans="1:7" ht="13.5">
      <c r="A63" s="11">
        <v>58</v>
      </c>
      <c r="B63" s="12" t="s">
        <v>59</v>
      </c>
      <c r="C63" s="13">
        <v>0</v>
      </c>
      <c r="D63" s="14">
        <f t="shared" si="0"/>
        <v>0</v>
      </c>
      <c r="E63" s="13">
        <f t="shared" si="1"/>
        <v>0</v>
      </c>
      <c r="F63" s="13">
        <v>13828100</v>
      </c>
      <c r="G63" s="13">
        <f t="shared" si="2"/>
        <v>13828100</v>
      </c>
    </row>
    <row r="64" spans="1:7" ht="13.5">
      <c r="A64" s="11">
        <v>59</v>
      </c>
      <c r="B64" s="12" t="s">
        <v>60</v>
      </c>
      <c r="C64" s="13">
        <v>3893923.8</v>
      </c>
      <c r="D64" s="14">
        <f t="shared" si="0"/>
        <v>13.55955820431911</v>
      </c>
      <c r="E64" s="13">
        <f t="shared" si="1"/>
        <v>3678104.6681327038</v>
      </c>
      <c r="F64" s="13">
        <v>769838.0526401075</v>
      </c>
      <c r="G64" s="13">
        <f t="shared" si="2"/>
        <v>4447942.720772811</v>
      </c>
    </row>
    <row r="65" spans="1:7" ht="13.5">
      <c r="A65" s="11">
        <v>60</v>
      </c>
      <c r="B65" s="12" t="s">
        <v>61</v>
      </c>
      <c r="C65" s="13">
        <v>1107533.0440000002</v>
      </c>
      <c r="D65" s="14">
        <f t="shared" si="0"/>
        <v>3.8566904604873677</v>
      </c>
      <c r="E65" s="13">
        <f t="shared" si="1"/>
        <v>1046148.4786239587</v>
      </c>
      <c r="F65" s="13">
        <v>1014256.4985127703</v>
      </c>
      <c r="G65" s="13">
        <f t="shared" si="2"/>
        <v>2060404.9771367288</v>
      </c>
    </row>
    <row r="66" spans="1:7" ht="13.5">
      <c r="A66" s="11">
        <v>61</v>
      </c>
      <c r="B66" s="12" t="s">
        <v>62</v>
      </c>
      <c r="C66" s="13">
        <v>1533.9</v>
      </c>
      <c r="D66" s="14">
        <f t="shared" si="0"/>
        <v>0.005341400447950493</v>
      </c>
      <c r="E66" s="13">
        <f t="shared" si="1"/>
        <v>1448.8842207052833</v>
      </c>
      <c r="F66" s="13">
        <v>1343535.8813768958</v>
      </c>
      <c r="G66" s="13">
        <f t="shared" si="2"/>
        <v>1344984.7655976012</v>
      </c>
    </row>
    <row r="67" spans="1:7" ht="13.5">
      <c r="A67" s="11">
        <v>62</v>
      </c>
      <c r="B67" s="12" t="s">
        <v>63</v>
      </c>
      <c r="C67" s="13">
        <v>0</v>
      </c>
      <c r="D67" s="14">
        <f t="shared" si="0"/>
        <v>0</v>
      </c>
      <c r="E67" s="13">
        <f t="shared" si="1"/>
        <v>0</v>
      </c>
      <c r="F67" s="13">
        <v>214779.69066082773</v>
      </c>
      <c r="G67" s="13">
        <f t="shared" si="2"/>
        <v>214779.69066082773</v>
      </c>
    </row>
    <row r="68" spans="1:7" ht="13.5">
      <c r="A68" s="11">
        <v>63</v>
      </c>
      <c r="B68" s="12" t="s">
        <v>64</v>
      </c>
      <c r="C68" s="13">
        <v>0</v>
      </c>
      <c r="D68" s="14">
        <f t="shared" si="0"/>
        <v>0</v>
      </c>
      <c r="E68" s="13">
        <f t="shared" si="1"/>
        <v>0</v>
      </c>
      <c r="F68" s="13">
        <v>296015.72594861686</v>
      </c>
      <c r="G68" s="13">
        <f t="shared" si="2"/>
        <v>296015.72594861686</v>
      </c>
    </row>
    <row r="69" spans="1:7" ht="13.5">
      <c r="A69" s="11">
        <v>64</v>
      </c>
      <c r="B69" s="12" t="s">
        <v>65</v>
      </c>
      <c r="C69" s="13">
        <v>2901243</v>
      </c>
      <c r="D69" s="14">
        <f t="shared" si="0"/>
        <v>10.102810261303365</v>
      </c>
      <c r="E69" s="13">
        <f t="shared" si="1"/>
        <v>2740442.7949225227</v>
      </c>
      <c r="F69" s="13">
        <v>66421.28617585893</v>
      </c>
      <c r="G69" s="13">
        <f t="shared" si="2"/>
        <v>2806864.0810983814</v>
      </c>
    </row>
    <row r="70" spans="1:7" ht="13.5">
      <c r="A70" s="11">
        <v>65</v>
      </c>
      <c r="B70" s="12" t="s">
        <v>66</v>
      </c>
      <c r="C70" s="13">
        <v>130417</v>
      </c>
      <c r="D70" s="14">
        <f aca="true" t="shared" si="3" ref="D70:D89">(C70/$C$89)*100</f>
        <v>0.45414265742249127</v>
      </c>
      <c r="E70" s="13">
        <f aca="true" t="shared" si="4" ref="E70:E88">D70*$E$89/100</f>
        <v>123188.691186988</v>
      </c>
      <c r="F70" s="13">
        <v>0</v>
      </c>
      <c r="G70" s="13">
        <f aca="true" t="shared" si="5" ref="G70:G89">E70+F70</f>
        <v>123188.691186988</v>
      </c>
    </row>
    <row r="71" spans="1:7" ht="13.5">
      <c r="A71" s="11">
        <v>66</v>
      </c>
      <c r="B71" s="12" t="s">
        <v>67</v>
      </c>
      <c r="C71" s="13">
        <v>0</v>
      </c>
      <c r="D71" s="14">
        <f t="shared" si="3"/>
        <v>0</v>
      </c>
      <c r="E71" s="13">
        <f t="shared" si="4"/>
        <v>0</v>
      </c>
      <c r="F71" s="13">
        <v>2497685.780747644</v>
      </c>
      <c r="G71" s="13">
        <f t="shared" si="5"/>
        <v>2497685.780747644</v>
      </c>
    </row>
    <row r="72" spans="1:7" ht="13.5">
      <c r="A72" s="11">
        <v>67</v>
      </c>
      <c r="B72" s="12" t="s">
        <v>68</v>
      </c>
      <c r="C72" s="13">
        <v>0</v>
      </c>
      <c r="D72" s="14">
        <f t="shared" si="3"/>
        <v>0</v>
      </c>
      <c r="E72" s="13">
        <f t="shared" si="4"/>
        <v>0</v>
      </c>
      <c r="F72" s="13">
        <v>213119.36820178246</v>
      </c>
      <c r="G72" s="13">
        <f t="shared" si="5"/>
        <v>213119.36820178246</v>
      </c>
    </row>
    <row r="73" spans="1:7" ht="13.5">
      <c r="A73" s="11">
        <v>68</v>
      </c>
      <c r="B73" s="12" t="s">
        <v>69</v>
      </c>
      <c r="C73" s="13">
        <v>0</v>
      </c>
      <c r="D73" s="14">
        <f t="shared" si="3"/>
        <v>0</v>
      </c>
      <c r="E73" s="13">
        <f t="shared" si="4"/>
        <v>0</v>
      </c>
      <c r="F73" s="13">
        <v>386984.9492233561</v>
      </c>
      <c r="G73" s="13">
        <f t="shared" si="5"/>
        <v>386984.9492233561</v>
      </c>
    </row>
    <row r="74" spans="1:7" ht="13.5">
      <c r="A74" s="11">
        <v>69</v>
      </c>
      <c r="B74" s="12" t="s">
        <v>70</v>
      </c>
      <c r="C74" s="13">
        <v>0</v>
      </c>
      <c r="D74" s="14">
        <f t="shared" si="3"/>
        <v>0</v>
      </c>
      <c r="E74" s="13">
        <f t="shared" si="4"/>
        <v>0</v>
      </c>
      <c r="F74" s="13">
        <v>50268.51855631503</v>
      </c>
      <c r="G74" s="13">
        <f t="shared" si="5"/>
        <v>50268.51855631503</v>
      </c>
    </row>
    <row r="75" spans="1:7" ht="13.5">
      <c r="A75" s="11">
        <v>70</v>
      </c>
      <c r="B75" s="12" t="s">
        <v>71</v>
      </c>
      <c r="C75" s="13">
        <v>0</v>
      </c>
      <c r="D75" s="14">
        <f t="shared" si="3"/>
        <v>0</v>
      </c>
      <c r="E75" s="13">
        <f t="shared" si="4"/>
        <v>0</v>
      </c>
      <c r="F75" s="13">
        <v>21205.887566368518</v>
      </c>
      <c r="G75" s="13">
        <f t="shared" si="5"/>
        <v>21205.887566368518</v>
      </c>
    </row>
    <row r="76" spans="1:7" ht="13.5">
      <c r="A76" s="11">
        <v>71</v>
      </c>
      <c r="B76" s="12" t="s">
        <v>72</v>
      </c>
      <c r="C76" s="13">
        <v>0</v>
      </c>
      <c r="D76" s="14">
        <f t="shared" si="3"/>
        <v>0</v>
      </c>
      <c r="E76" s="13">
        <f t="shared" si="4"/>
        <v>0</v>
      </c>
      <c r="F76" s="13">
        <v>416652.34003972297</v>
      </c>
      <c r="G76" s="13">
        <f t="shared" si="5"/>
        <v>416652.34003972297</v>
      </c>
    </row>
    <row r="77" spans="1:7" ht="13.5">
      <c r="A77" s="11">
        <v>72</v>
      </c>
      <c r="B77" s="12" t="s">
        <v>73</v>
      </c>
      <c r="C77" s="13">
        <v>502</v>
      </c>
      <c r="D77" s="14">
        <f t="shared" si="3"/>
        <v>0.0017480820293833675</v>
      </c>
      <c r="E77" s="13">
        <f t="shared" si="4"/>
        <v>474.17685559296706</v>
      </c>
      <c r="F77" s="13">
        <v>108798.2714462203</v>
      </c>
      <c r="G77" s="13">
        <f t="shared" si="5"/>
        <v>109272.44830181327</v>
      </c>
    </row>
    <row r="78" spans="1:7" ht="13.5">
      <c r="A78" s="11">
        <v>73</v>
      </c>
      <c r="B78" s="12" t="s">
        <v>74</v>
      </c>
      <c r="C78" s="13">
        <v>204100</v>
      </c>
      <c r="D78" s="14">
        <f t="shared" si="3"/>
        <v>0.7107241876437157</v>
      </c>
      <c r="E78" s="13">
        <f t="shared" si="4"/>
        <v>192787.84108869437</v>
      </c>
      <c r="F78" s="13">
        <v>362948.19597134116</v>
      </c>
      <c r="G78" s="13">
        <f t="shared" si="5"/>
        <v>555736.0370600355</v>
      </c>
    </row>
    <row r="79" spans="1:7" ht="13.5">
      <c r="A79" s="11">
        <v>74</v>
      </c>
      <c r="B79" s="12" t="s">
        <v>75</v>
      </c>
      <c r="C79" s="13">
        <v>0</v>
      </c>
      <c r="D79" s="14">
        <f t="shared" si="3"/>
        <v>0</v>
      </c>
      <c r="E79" s="13">
        <f t="shared" si="4"/>
        <v>0</v>
      </c>
      <c r="F79" s="13">
        <v>224154.1205965614</v>
      </c>
      <c r="G79" s="13">
        <f t="shared" si="5"/>
        <v>224154.1205965614</v>
      </c>
    </row>
    <row r="80" spans="1:7" ht="13.5">
      <c r="A80" s="11">
        <v>75</v>
      </c>
      <c r="B80" s="12" t="s">
        <v>76</v>
      </c>
      <c r="C80" s="13">
        <v>0</v>
      </c>
      <c r="D80" s="14">
        <f t="shared" si="3"/>
        <v>0</v>
      </c>
      <c r="E80" s="13">
        <f t="shared" si="4"/>
        <v>0</v>
      </c>
      <c r="F80" s="13">
        <v>496659.8591103752</v>
      </c>
      <c r="G80" s="13">
        <f t="shared" si="5"/>
        <v>496659.8591103752</v>
      </c>
    </row>
    <row r="81" spans="1:7" ht="13.5">
      <c r="A81" s="11">
        <v>76</v>
      </c>
      <c r="B81" s="12" t="s">
        <v>77</v>
      </c>
      <c r="C81" s="13">
        <v>19140</v>
      </c>
      <c r="D81" s="14">
        <f t="shared" si="3"/>
        <v>0.06664998016413874</v>
      </c>
      <c r="E81" s="13">
        <f t="shared" si="4"/>
        <v>18079.1733387438</v>
      </c>
      <c r="F81" s="13">
        <v>1230145.709793843</v>
      </c>
      <c r="G81" s="13">
        <f t="shared" si="5"/>
        <v>1248224.883132587</v>
      </c>
    </row>
    <row r="82" spans="1:7" ht="13.5">
      <c r="A82" s="11">
        <v>77</v>
      </c>
      <c r="B82" s="12" t="s">
        <v>97</v>
      </c>
      <c r="C82" s="13">
        <v>0</v>
      </c>
      <c r="D82" s="14">
        <f t="shared" si="3"/>
        <v>0</v>
      </c>
      <c r="E82" s="13">
        <f t="shared" si="4"/>
        <v>0</v>
      </c>
      <c r="F82" s="13">
        <v>270757.52744524233</v>
      </c>
      <c r="G82" s="13">
        <f t="shared" si="5"/>
        <v>270757.52744524233</v>
      </c>
    </row>
    <row r="83" spans="1:7" ht="13.5">
      <c r="A83" s="11">
        <v>78</v>
      </c>
      <c r="B83" s="12" t="s">
        <v>78</v>
      </c>
      <c r="C83" s="13">
        <v>0</v>
      </c>
      <c r="D83" s="14">
        <f t="shared" si="3"/>
        <v>0</v>
      </c>
      <c r="E83" s="13">
        <f t="shared" si="4"/>
        <v>0</v>
      </c>
      <c r="F83" s="13">
        <v>115947.87642676538</v>
      </c>
      <c r="G83" s="13">
        <f t="shared" si="5"/>
        <v>115947.87642676538</v>
      </c>
    </row>
    <row r="84" spans="1:7" ht="13.5">
      <c r="A84" s="11">
        <v>79</v>
      </c>
      <c r="B84" s="12" t="s">
        <v>79</v>
      </c>
      <c r="C84" s="13">
        <v>3083700</v>
      </c>
      <c r="D84" s="14">
        <f t="shared" si="3"/>
        <v>10.738168434281853</v>
      </c>
      <c r="E84" s="13">
        <f t="shared" si="4"/>
        <v>2912787.190422375</v>
      </c>
      <c r="F84" s="13">
        <v>0</v>
      </c>
      <c r="G84" s="13">
        <f t="shared" si="5"/>
        <v>2912787.190422375</v>
      </c>
    </row>
    <row r="85" spans="1:7" ht="13.5">
      <c r="A85" s="11">
        <v>80</v>
      </c>
      <c r="B85" s="12" t="s">
        <v>80</v>
      </c>
      <c r="C85" s="13">
        <v>362800</v>
      </c>
      <c r="D85" s="14">
        <f t="shared" si="3"/>
        <v>1.2633549009169038</v>
      </c>
      <c r="E85" s="13">
        <f t="shared" si="4"/>
        <v>342691.9585839212</v>
      </c>
      <c r="F85" s="13">
        <v>0</v>
      </c>
      <c r="G85" s="13">
        <f t="shared" si="5"/>
        <v>342691.9585839212</v>
      </c>
    </row>
    <row r="86" spans="1:7" ht="13.5">
      <c r="A86" s="11">
        <v>81</v>
      </c>
      <c r="B86" s="12" t="s">
        <v>81</v>
      </c>
      <c r="C86" s="13">
        <v>7309149.424232974</v>
      </c>
      <c r="D86" s="14">
        <f t="shared" si="3"/>
        <v>25.45217680991922</v>
      </c>
      <c r="E86" s="13">
        <f t="shared" si="4"/>
        <v>6904042.810840512</v>
      </c>
      <c r="F86" s="13">
        <v>0</v>
      </c>
      <c r="G86" s="13">
        <f t="shared" si="5"/>
        <v>6904042.810840512</v>
      </c>
    </row>
    <row r="87" spans="1:7" ht="13.5">
      <c r="A87" s="11">
        <v>82</v>
      </c>
      <c r="B87" s="12" t="s">
        <v>82</v>
      </c>
      <c r="C87" s="13">
        <v>0</v>
      </c>
      <c r="D87" s="14">
        <f t="shared" si="3"/>
        <v>0</v>
      </c>
      <c r="E87" s="13">
        <f t="shared" si="4"/>
        <v>0</v>
      </c>
      <c r="F87" s="13">
        <v>600415.2966275339</v>
      </c>
      <c r="G87" s="13">
        <f t="shared" si="5"/>
        <v>600415.2966275339</v>
      </c>
    </row>
    <row r="88" spans="1:7" ht="13.5">
      <c r="A88" s="11">
        <v>83</v>
      </c>
      <c r="B88" s="12" t="s">
        <v>83</v>
      </c>
      <c r="C88" s="13">
        <v>0</v>
      </c>
      <c r="D88" s="14">
        <f t="shared" si="3"/>
        <v>0</v>
      </c>
      <c r="E88" s="13">
        <f t="shared" si="4"/>
        <v>0</v>
      </c>
      <c r="F88" s="13">
        <v>370154.82891371584</v>
      </c>
      <c r="G88" s="13">
        <f t="shared" si="5"/>
        <v>370154.82891371584</v>
      </c>
    </row>
    <row r="89" spans="1:7" ht="13.5">
      <c r="A89" s="15" t="s">
        <v>2</v>
      </c>
      <c r="B89" s="16" t="s">
        <v>93</v>
      </c>
      <c r="C89" s="17">
        <f>SUM(C6:C88)</f>
        <v>28717187.841412656</v>
      </c>
      <c r="D89" s="18">
        <f t="shared" si="3"/>
        <v>100</v>
      </c>
      <c r="E89" s="17">
        <f>C89-C3</f>
        <v>27125549.46636183</v>
      </c>
      <c r="F89" s="17">
        <f>SUM(F6:F88)</f>
        <v>66447962.518556304</v>
      </c>
      <c r="G89" s="17">
        <f t="shared" si="5"/>
        <v>93573511.98491813</v>
      </c>
    </row>
    <row r="91" ht="13.5">
      <c r="C91" s="19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Tokihiko Settsu</cp:lastModifiedBy>
  <dcterms:created xsi:type="dcterms:W3CDTF">2003-04-17T06:36:44Z</dcterms:created>
  <dcterms:modified xsi:type="dcterms:W3CDTF">2004-01-13T06:27:41Z</dcterms:modified>
  <cp:category/>
  <cp:version/>
  <cp:contentType/>
  <cp:contentStatus/>
</cp:coreProperties>
</file>